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9" i="1" l="1"/>
  <c r="D53" i="1"/>
  <c r="D36" i="1" s="1"/>
  <c r="D45" i="1"/>
  <c r="D39" i="1"/>
  <c r="D32" i="1"/>
  <c r="D27" i="1" s="1"/>
  <c r="D30" i="1"/>
  <c r="D28" i="1"/>
  <c r="D25" i="1"/>
  <c r="D23" i="1"/>
  <c r="D21" i="1"/>
  <c r="D18" i="1" s="1"/>
  <c r="E36" i="1" l="1"/>
  <c r="F36" i="1"/>
  <c r="E79" i="1" l="1"/>
  <c r="E78" i="1" s="1"/>
  <c r="F79" i="1"/>
  <c r="F78" i="1" s="1"/>
  <c r="D78" i="1"/>
  <c r="E75" i="1" l="1"/>
  <c r="F75" i="1"/>
  <c r="D75" i="1"/>
  <c r="E65" i="1"/>
  <c r="F65" i="1"/>
  <c r="D65" i="1"/>
  <c r="D17" i="1" s="1"/>
  <c r="D16" i="1" s="1"/>
  <c r="E27" i="1" l="1"/>
  <c r="F27" i="1"/>
  <c r="E18" i="1" l="1"/>
  <c r="E17" i="1" s="1"/>
  <c r="E16" i="1" s="1"/>
  <c r="F18" i="1"/>
  <c r="F17" i="1" s="1"/>
  <c r="F16" i="1" s="1"/>
</calcChain>
</file>

<file path=xl/sharedStrings.xml><?xml version="1.0" encoding="utf-8"?>
<sst xmlns="http://schemas.openxmlformats.org/spreadsheetml/2006/main" count="142" uniqueCount="87">
  <si>
    <t>к Решению Совета депутатов</t>
  </si>
  <si>
    <t>сельское поселение «Итомля»</t>
  </si>
  <si>
    <t xml:space="preserve">«О бюджете муниципального образования </t>
  </si>
  <si>
    <t>КЦСР</t>
  </si>
  <si>
    <t>КВР</t>
  </si>
  <si>
    <t>Наименование</t>
  </si>
  <si>
    <t>Сумма, рублей</t>
  </si>
  <si>
    <t>2022 год</t>
  </si>
  <si>
    <t>ВСЕГО</t>
  </si>
  <si>
    <t>Подпрограмма «Обеспечение пожарной безопасности в сельском поселении «Итомля»</t>
  </si>
  <si>
    <t>Организация опашки и окашивания населенных пунктов поселения в пожароопасный период</t>
  </si>
  <si>
    <t>Закупка товаров, работ и услуг для обеспечения государственных (муниципальных) нужд</t>
  </si>
  <si>
    <t>Строительство новых и оборудование естественных и искусственных водоисточников</t>
  </si>
  <si>
    <t>Закупка первичных средств пожаротушения и содержание пожарной машины</t>
  </si>
  <si>
    <t>Ликвидация пожаров</t>
  </si>
  <si>
    <t>Подпрограмма «Осуществление дорожной деятельности в границах сельского поселения «Итомля »</t>
  </si>
  <si>
    <t>Содержание дорог в зимний период</t>
  </si>
  <si>
    <t>Содержание дорог в летний период</t>
  </si>
  <si>
    <t>Ямочный ремонт и подсыпка ПГС грунтовых дорог уличной сети в границах населённых пунктов</t>
  </si>
  <si>
    <t>Подпрограмма «Поддержка жилищно-коммунального хозяйства и благоустройства территории сельского поселения «Итомля»</t>
  </si>
  <si>
    <t>Переданные полномочия по содержанию муниципального жилищного фонда</t>
  </si>
  <si>
    <t>Межбюджетные трансферты</t>
  </si>
  <si>
    <t>Переданные полномочия по организации в границах поселения водоснабжения и водоотведения</t>
  </si>
  <si>
    <t>Уличное освещение</t>
  </si>
  <si>
    <t>Благоустройство территории сельского поселения «Итомля»</t>
  </si>
  <si>
    <t xml:space="preserve">Содержание муниципального жилого фонда сельского поселения </t>
  </si>
  <si>
    <t>Переданные полномочия по организации в границах поселения теплоснабжения</t>
  </si>
  <si>
    <t>Подпрограмма «Социальная поддержка населения в сельском поселении «Итомля»»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</si>
  <si>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</si>
  <si>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</si>
  <si>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«Развитие и укрепление культурно-досуговой деятельности на территории сельского поселения «Итомля»</t>
  </si>
  <si>
    <t>Предоставление субсидий бюджетным, автономным учреждениям и иным некоммерческим организациям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</si>
  <si>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</si>
  <si>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</si>
  <si>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 xml:space="preserve">Финансовое обеспечение по реализации государственных полномочий по созданию административных комиссий </t>
  </si>
  <si>
    <t>Мероприятия на осуществление первичного воинского учета на территории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</si>
  <si>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</si>
  <si>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Обеспечивающая подпрограмма</t>
  </si>
  <si>
    <r>
      <t>Расходы по аппарату администрации сельского поселения «</t>
    </r>
    <r>
      <rPr>
        <i/>
        <sz val="12"/>
        <color theme="1"/>
        <rFont val="Arial"/>
        <family val="2"/>
        <charset val="204"/>
      </rPr>
      <t>Итомля</t>
    </r>
    <r>
      <rPr>
        <sz val="12"/>
        <color theme="1"/>
        <rFont val="Arial"/>
        <family val="2"/>
        <charset val="204"/>
      </rPr>
      <t>»</t>
    </r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</si>
  <si>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</si>
  <si>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</si>
  <si>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</si>
  <si>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</si>
  <si>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Ремонт дорог общего пользования местного значения</t>
  </si>
  <si>
    <t xml:space="preserve"> Благоустройство воинских захоронений, памятных мест и гражданских кладбищ</t>
  </si>
  <si>
    <t>2023 год</t>
  </si>
  <si>
    <t>Субсидии на повышение заработной платы работникам муниципальных учреждений культуры</t>
  </si>
  <si>
    <t>Расходы на содеражание муниципальных служащих</t>
  </si>
  <si>
    <t>сельское поселение «Итомля» Ржевского муниципального района</t>
  </si>
  <si>
    <t xml:space="preserve"> Тверской области на 2022 год и на</t>
  </si>
  <si>
    <t xml:space="preserve"> плановый период 2023 и 2024 годов»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</si>
  <si>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видов расходов классификации расходов бюджета муниципального образования сельское поселение «Итомля» Ржевского муниципального района Тверской области на 2022 год и на плановый период 2023 и 2024годов</t>
  </si>
  <si>
    <t>2024 год</t>
  </si>
  <si>
    <t>371014001Б</t>
  </si>
  <si>
    <t>371014002Б</t>
  </si>
  <si>
    <t>371014003Б</t>
  </si>
  <si>
    <t>371014004Б</t>
  </si>
  <si>
    <t>372014001Б</t>
  </si>
  <si>
    <t>372014002Б</t>
  </si>
  <si>
    <t>372024001Б</t>
  </si>
  <si>
    <t>372024002Б</t>
  </si>
  <si>
    <t>373014002П</t>
  </si>
  <si>
    <t>373024001Б</t>
  </si>
  <si>
    <t>373024002Б</t>
  </si>
  <si>
    <t>373034001Б</t>
  </si>
  <si>
    <t>373034002П</t>
  </si>
  <si>
    <t>374014001Б</t>
  </si>
  <si>
    <t>374014002Э</t>
  </si>
  <si>
    <t>376014001Г</t>
  </si>
  <si>
    <t>376014001В</t>
  </si>
  <si>
    <t>379004001С</t>
  </si>
  <si>
    <t>379004003С</t>
  </si>
  <si>
    <t>МП «Комплексное развитие территории муниципального образования сельское поселение «Итомля» Ржевского муниципального района Тверской области на 2022-2026 годы»</t>
  </si>
  <si>
    <t>Приложение 7</t>
  </si>
  <si>
    <t>373014001П</t>
  </si>
  <si>
    <t>373024003Б</t>
  </si>
  <si>
    <t>379004002С</t>
  </si>
  <si>
    <t>379004004П</t>
  </si>
  <si>
    <t>373014003Б</t>
  </si>
  <si>
    <t>Содержание и ремонт системы водоснабжения и водоотведения</t>
  </si>
  <si>
    <t>Проведение мероприятий сельского поселения "Итомля"</t>
  </si>
  <si>
    <t>от 22 декабря 2021 года № 96</t>
  </si>
  <si>
    <t>373014004П</t>
  </si>
  <si>
    <t>Переданные полномочия по газификации сельских территорий</t>
  </si>
  <si>
    <t>373024006П</t>
  </si>
  <si>
    <t>Переданные полномочия по благоустройству и ремонту воинских захоронений</t>
  </si>
  <si>
    <r>
      <rPr>
        <b/>
        <sz val="12"/>
        <color theme="1"/>
        <rFont val="Arial"/>
        <family val="2"/>
        <charset val="204"/>
      </rPr>
      <t>Приложение 6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«Итомля» Ржевского района Тверской области
от 31 марта 2022 года №114
"О внесении изменений и дополнений в решение 
от 22 декабря 2021 года № 96
«О бюджете муниципального образования сельское поселение 
"Итомля"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</si>
</sst>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zoomScale="80" zoomScaleNormal="80" workbookViewId="0">
      <selection sqref="A1:F1"/>
    </sheetView>
  </sheetViews>
  <sheetFormatPr defaultRowHeight="15" x14ac:dyDescent="0.25"/>
  <cols>
    <col min="1" max="1" width="17.5703125" style="19" customWidth="1"/>
    <col min="3" max="3" width="32.7109375" customWidth="1"/>
    <col min="4" max="4" width="16.42578125" customWidth="1"/>
    <col min="5" max="6" width="15.7109375" customWidth="1"/>
    <col min="7" max="7" width="10.28515625" bestFit="1" customWidth="1"/>
  </cols>
  <sheetData>
    <row r="1" spans="1:12" ht="168" customHeight="1" x14ac:dyDescent="0.25">
      <c r="A1" s="44" t="s">
        <v>86</v>
      </c>
      <c r="B1" s="45"/>
      <c r="C1" s="45"/>
      <c r="D1" s="45"/>
      <c r="E1" s="45"/>
      <c r="F1" s="45"/>
    </row>
    <row r="2" spans="1:12" ht="15.75" x14ac:dyDescent="0.25">
      <c r="A2" s="17"/>
      <c r="F2" s="1" t="s">
        <v>73</v>
      </c>
    </row>
    <row r="3" spans="1:12" x14ac:dyDescent="0.25">
      <c r="A3" s="3"/>
      <c r="F3" s="2" t="s">
        <v>0</v>
      </c>
    </row>
    <row r="4" spans="1:12" x14ac:dyDescent="0.25">
      <c r="A4" s="3"/>
      <c r="F4" s="2" t="s">
        <v>1</v>
      </c>
    </row>
    <row r="5" spans="1:12" x14ac:dyDescent="0.25">
      <c r="A5" s="3"/>
      <c r="F5" s="2" t="s">
        <v>81</v>
      </c>
    </row>
    <row r="6" spans="1:12" x14ac:dyDescent="0.25">
      <c r="A6" s="3"/>
      <c r="F6" s="2" t="s">
        <v>2</v>
      </c>
    </row>
    <row r="7" spans="1:12" x14ac:dyDescent="0.25">
      <c r="A7" s="3"/>
      <c r="F7" s="2" t="s">
        <v>48</v>
      </c>
    </row>
    <row r="8" spans="1:12" x14ac:dyDescent="0.25">
      <c r="A8" s="3"/>
      <c r="F8" s="2" t="s">
        <v>49</v>
      </c>
    </row>
    <row r="9" spans="1:12" x14ac:dyDescent="0.25">
      <c r="A9" s="3"/>
      <c r="D9" s="45" t="s">
        <v>50</v>
      </c>
      <c r="E9" s="46"/>
      <c r="F9" s="46"/>
    </row>
    <row r="10" spans="1:12" ht="18.75" x14ac:dyDescent="0.25">
      <c r="A10" s="18"/>
    </row>
    <row r="11" spans="1:12" ht="88.5" customHeight="1" x14ac:dyDescent="0.25">
      <c r="A11" s="47" t="s">
        <v>51</v>
      </c>
      <c r="B11" s="46"/>
      <c r="C11" s="46"/>
      <c r="D11" s="46"/>
      <c r="E11" s="46"/>
      <c r="F11" s="46"/>
      <c r="G11" s="24"/>
      <c r="H11" s="24"/>
      <c r="I11" s="24"/>
      <c r="J11" s="24"/>
      <c r="K11" s="24"/>
      <c r="L11" s="24"/>
    </row>
    <row r="12" spans="1:12" x14ac:dyDescent="0.25">
      <c r="A12" s="3"/>
      <c r="G12" s="24"/>
      <c r="H12" s="24"/>
      <c r="I12" s="24"/>
      <c r="J12" s="24"/>
      <c r="K12" s="24"/>
      <c r="L12" s="24"/>
    </row>
    <row r="13" spans="1:12" x14ac:dyDescent="0.25">
      <c r="A13" s="50" t="s">
        <v>3</v>
      </c>
      <c r="B13" s="50" t="s">
        <v>4</v>
      </c>
      <c r="C13" s="50" t="s">
        <v>5</v>
      </c>
      <c r="D13" s="50" t="s">
        <v>6</v>
      </c>
      <c r="E13" s="50"/>
      <c r="F13" s="50"/>
      <c r="G13" s="24"/>
      <c r="H13" s="24"/>
      <c r="I13" s="24"/>
      <c r="J13" s="24"/>
      <c r="K13" s="24"/>
      <c r="L13" s="24"/>
    </row>
    <row r="14" spans="1:12" x14ac:dyDescent="0.25">
      <c r="A14" s="50"/>
      <c r="B14" s="50"/>
      <c r="C14" s="50"/>
      <c r="D14" s="23" t="s">
        <v>7</v>
      </c>
      <c r="E14" s="23" t="s">
        <v>45</v>
      </c>
      <c r="F14" s="23" t="s">
        <v>52</v>
      </c>
      <c r="G14" s="24"/>
      <c r="H14" s="24"/>
      <c r="I14" s="24"/>
      <c r="J14" s="24"/>
      <c r="K14" s="24"/>
      <c r="L14" s="24"/>
    </row>
    <row r="15" spans="1:12" x14ac:dyDescent="0.25">
      <c r="A15" s="15">
        <v>1</v>
      </c>
      <c r="B15" s="4">
        <v>2</v>
      </c>
      <c r="C15" s="4">
        <v>3</v>
      </c>
      <c r="D15" s="23">
        <v>4</v>
      </c>
      <c r="E15" s="23">
        <v>5</v>
      </c>
      <c r="F15" s="23">
        <v>6</v>
      </c>
      <c r="G15" s="25"/>
      <c r="H15" s="24"/>
      <c r="I15" s="24"/>
      <c r="J15" s="24"/>
      <c r="K15" s="24"/>
      <c r="L15" s="24"/>
    </row>
    <row r="16" spans="1:12" ht="15.75" x14ac:dyDescent="0.25">
      <c r="A16" s="13"/>
      <c r="B16" s="5"/>
      <c r="C16" s="6" t="s">
        <v>8</v>
      </c>
      <c r="D16" s="35">
        <f>D17</f>
        <v>18272401</v>
      </c>
      <c r="E16" s="35">
        <f t="shared" ref="E16:F16" si="0">E17</f>
        <v>10451910</v>
      </c>
      <c r="F16" s="35">
        <f t="shared" si="0"/>
        <v>10354805</v>
      </c>
      <c r="G16" s="24"/>
      <c r="H16" s="24"/>
      <c r="I16" s="24"/>
      <c r="J16" s="24"/>
      <c r="K16" s="24"/>
      <c r="L16" s="24"/>
    </row>
    <row r="17" spans="1:6" ht="141.75" x14ac:dyDescent="0.25">
      <c r="A17" s="6">
        <v>3700000000</v>
      </c>
      <c r="B17" s="6"/>
      <c r="C17" s="7" t="s">
        <v>72</v>
      </c>
      <c r="D17" s="35">
        <f>SUM(D18,D27,D36,D59,D65,D72,D78)</f>
        <v>18272401</v>
      </c>
      <c r="E17" s="35">
        <f t="shared" ref="E17:F17" si="1">SUM(E18,E27,E36,E59,E65,E72,E78)</f>
        <v>10451910</v>
      </c>
      <c r="F17" s="35">
        <f t="shared" si="1"/>
        <v>10354805</v>
      </c>
    </row>
    <row r="18" spans="1:6" ht="60" x14ac:dyDescent="0.25">
      <c r="A18" s="8">
        <v>3710000000</v>
      </c>
      <c r="B18" s="8"/>
      <c r="C18" s="9" t="s">
        <v>9</v>
      </c>
      <c r="D18" s="36">
        <f>SUM(D19,D21,D23,D25)</f>
        <v>22000</v>
      </c>
      <c r="E18" s="36">
        <f t="shared" ref="E18:F18" si="2">E19+E21+E23+E25</f>
        <v>22000</v>
      </c>
      <c r="F18" s="36">
        <f t="shared" si="2"/>
        <v>22000</v>
      </c>
    </row>
    <row r="19" spans="1:6" ht="60" x14ac:dyDescent="0.25">
      <c r="A19" s="13" t="s">
        <v>53</v>
      </c>
      <c r="B19" s="5"/>
      <c r="C19" s="10" t="s">
        <v>10</v>
      </c>
      <c r="D19" s="37">
        <v>10000</v>
      </c>
      <c r="E19" s="37">
        <v>10000</v>
      </c>
      <c r="F19" s="37">
        <v>10000</v>
      </c>
    </row>
    <row r="20" spans="1:6" ht="60" x14ac:dyDescent="0.25">
      <c r="A20" s="13" t="s">
        <v>53</v>
      </c>
      <c r="B20" s="5">
        <v>200</v>
      </c>
      <c r="C20" s="10" t="s">
        <v>11</v>
      </c>
      <c r="D20" s="37">
        <v>10000</v>
      </c>
      <c r="E20" s="37">
        <v>10000</v>
      </c>
      <c r="F20" s="37">
        <v>10000</v>
      </c>
    </row>
    <row r="21" spans="1:6" ht="60" x14ac:dyDescent="0.25">
      <c r="A21" s="13" t="s">
        <v>54</v>
      </c>
      <c r="B21" s="5"/>
      <c r="C21" s="10" t="s">
        <v>12</v>
      </c>
      <c r="D21" s="37">
        <f>D22</f>
        <v>200</v>
      </c>
      <c r="E21" s="37">
        <v>4000</v>
      </c>
      <c r="F21" s="37">
        <v>4000</v>
      </c>
    </row>
    <row r="22" spans="1:6" ht="60" x14ac:dyDescent="0.25">
      <c r="A22" s="13" t="s">
        <v>54</v>
      </c>
      <c r="B22" s="5">
        <v>200</v>
      </c>
      <c r="C22" s="10" t="s">
        <v>11</v>
      </c>
      <c r="D22" s="37">
        <v>200</v>
      </c>
      <c r="E22" s="37">
        <v>4000</v>
      </c>
      <c r="F22" s="37">
        <v>4000</v>
      </c>
    </row>
    <row r="23" spans="1:6" ht="60" x14ac:dyDescent="0.25">
      <c r="A23" s="13" t="s">
        <v>55</v>
      </c>
      <c r="B23" s="5"/>
      <c r="C23" s="10" t="s">
        <v>13</v>
      </c>
      <c r="D23" s="37">
        <f>D24</f>
        <v>6800</v>
      </c>
      <c r="E23" s="37">
        <v>5000</v>
      </c>
      <c r="F23" s="37">
        <v>5000</v>
      </c>
    </row>
    <row r="24" spans="1:6" ht="60" x14ac:dyDescent="0.25">
      <c r="A24" s="13" t="s">
        <v>55</v>
      </c>
      <c r="B24" s="5">
        <v>200</v>
      </c>
      <c r="C24" s="10" t="s">
        <v>11</v>
      </c>
      <c r="D24" s="37">
        <v>6800</v>
      </c>
      <c r="E24" s="37">
        <v>5000</v>
      </c>
      <c r="F24" s="37">
        <v>5000</v>
      </c>
    </row>
    <row r="25" spans="1:6" x14ac:dyDescent="0.25">
      <c r="A25" s="13" t="s">
        <v>56</v>
      </c>
      <c r="B25" s="5"/>
      <c r="C25" s="10" t="s">
        <v>14</v>
      </c>
      <c r="D25" s="37">
        <f>D26</f>
        <v>5000</v>
      </c>
      <c r="E25" s="37">
        <v>3000</v>
      </c>
      <c r="F25" s="37">
        <v>3000</v>
      </c>
    </row>
    <row r="26" spans="1:6" ht="60" x14ac:dyDescent="0.25">
      <c r="A26" s="13" t="s">
        <v>56</v>
      </c>
      <c r="B26" s="5">
        <v>200</v>
      </c>
      <c r="C26" s="10" t="s">
        <v>11</v>
      </c>
      <c r="D26" s="37">
        <v>5000</v>
      </c>
      <c r="E26" s="37">
        <v>3000</v>
      </c>
      <c r="F26" s="37">
        <v>3000</v>
      </c>
    </row>
    <row r="27" spans="1:6" ht="75" x14ac:dyDescent="0.25">
      <c r="A27" s="8">
        <v>3720000000</v>
      </c>
      <c r="B27" s="8"/>
      <c r="C27" s="9" t="s">
        <v>15</v>
      </c>
      <c r="D27" s="36">
        <f>SUM(D34,D32,D30,D28)</f>
        <v>2477888</v>
      </c>
      <c r="E27" s="36">
        <f t="shared" ref="E27:F27" si="3">E28+E30+E32+E34</f>
        <v>2628081</v>
      </c>
      <c r="F27" s="36">
        <f t="shared" si="3"/>
        <v>2750369</v>
      </c>
    </row>
    <row r="28" spans="1:6" ht="30" x14ac:dyDescent="0.25">
      <c r="A28" s="13" t="s">
        <v>57</v>
      </c>
      <c r="B28" s="5"/>
      <c r="C28" s="10" t="s">
        <v>16</v>
      </c>
      <c r="D28" s="37">
        <f>D29</f>
        <v>631638</v>
      </c>
      <c r="E28" s="37">
        <v>389831</v>
      </c>
      <c r="F28" s="37">
        <v>412119</v>
      </c>
    </row>
    <row r="29" spans="1:6" ht="60" x14ac:dyDescent="0.25">
      <c r="A29" s="13" t="s">
        <v>57</v>
      </c>
      <c r="B29" s="5">
        <v>200</v>
      </c>
      <c r="C29" s="10" t="s">
        <v>11</v>
      </c>
      <c r="D29" s="37">
        <v>631638</v>
      </c>
      <c r="E29" s="37">
        <v>389831</v>
      </c>
      <c r="F29" s="37">
        <v>412119</v>
      </c>
    </row>
    <row r="30" spans="1:6" ht="30" x14ac:dyDescent="0.25">
      <c r="A30" s="13" t="s">
        <v>58</v>
      </c>
      <c r="B30" s="5"/>
      <c r="C30" s="10" t="s">
        <v>17</v>
      </c>
      <c r="D30" s="38">
        <f>D31</f>
        <v>338250</v>
      </c>
      <c r="E30" s="37">
        <v>438250</v>
      </c>
      <c r="F30" s="37">
        <v>538250</v>
      </c>
    </row>
    <row r="31" spans="1:6" ht="60" x14ac:dyDescent="0.25">
      <c r="A31" s="13" t="s">
        <v>58</v>
      </c>
      <c r="B31" s="5">
        <v>200</v>
      </c>
      <c r="C31" s="10" t="s">
        <v>11</v>
      </c>
      <c r="D31" s="39">
        <v>338250</v>
      </c>
      <c r="E31" s="37">
        <v>438250</v>
      </c>
      <c r="F31" s="37">
        <v>538250</v>
      </c>
    </row>
    <row r="32" spans="1:6" ht="60" x14ac:dyDescent="0.25">
      <c r="A32" s="13" t="s">
        <v>59</v>
      </c>
      <c r="B32" s="5"/>
      <c r="C32" s="10" t="s">
        <v>18</v>
      </c>
      <c r="D32" s="37">
        <f>D33</f>
        <v>708000</v>
      </c>
      <c r="E32" s="37">
        <v>1000000</v>
      </c>
      <c r="F32" s="37">
        <v>1000000</v>
      </c>
    </row>
    <row r="33" spans="1:6" ht="60" x14ac:dyDescent="0.25">
      <c r="A33" s="13" t="s">
        <v>59</v>
      </c>
      <c r="B33" s="5">
        <v>200</v>
      </c>
      <c r="C33" s="10" t="s">
        <v>11</v>
      </c>
      <c r="D33" s="37">
        <v>708000</v>
      </c>
      <c r="E33" s="37">
        <v>1000000</v>
      </c>
      <c r="F33" s="37">
        <v>1000000</v>
      </c>
    </row>
    <row r="34" spans="1:6" ht="45" x14ac:dyDescent="0.25">
      <c r="A34" s="20" t="s">
        <v>60</v>
      </c>
      <c r="B34" s="13"/>
      <c r="C34" s="14" t="s">
        <v>43</v>
      </c>
      <c r="D34" s="37">
        <v>800000</v>
      </c>
      <c r="E34" s="37">
        <v>800000</v>
      </c>
      <c r="F34" s="37">
        <v>800000</v>
      </c>
    </row>
    <row r="35" spans="1:6" ht="60" x14ac:dyDescent="0.25">
      <c r="A35" s="20" t="s">
        <v>60</v>
      </c>
      <c r="B35" s="13">
        <v>200</v>
      </c>
      <c r="C35" s="14" t="s">
        <v>11</v>
      </c>
      <c r="D35" s="37">
        <v>800000</v>
      </c>
      <c r="E35" s="37">
        <v>800000</v>
      </c>
      <c r="F35" s="37">
        <v>800000</v>
      </c>
    </row>
    <row r="36" spans="1:6" ht="90" x14ac:dyDescent="0.25">
      <c r="A36" s="8">
        <v>3730000000</v>
      </c>
      <c r="B36" s="8"/>
      <c r="C36" s="9" t="s">
        <v>19</v>
      </c>
      <c r="D36" s="36">
        <f>SUM(D37,D39,D43,D45,D47,D49,D51,D53,D55,D57)</f>
        <v>10847871</v>
      </c>
      <c r="E36" s="36">
        <f t="shared" ref="E36:F36" si="4">SUM(E37,E39,E43,E47,E49,E51,E55,E57)</f>
        <v>2973187</v>
      </c>
      <c r="F36" s="36">
        <f t="shared" si="4"/>
        <v>2749394</v>
      </c>
    </row>
    <row r="37" spans="1:6" ht="45" x14ac:dyDescent="0.25">
      <c r="A37" s="13" t="s">
        <v>74</v>
      </c>
      <c r="B37" s="5"/>
      <c r="C37" s="10" t="s">
        <v>20</v>
      </c>
      <c r="D37" s="37">
        <v>68000</v>
      </c>
      <c r="E37" s="37">
        <v>0</v>
      </c>
      <c r="F37" s="37">
        <v>0</v>
      </c>
    </row>
    <row r="38" spans="1:6" x14ac:dyDescent="0.25">
      <c r="A38" s="26" t="s">
        <v>74</v>
      </c>
      <c r="B38" s="5">
        <v>500</v>
      </c>
      <c r="C38" s="10" t="s">
        <v>21</v>
      </c>
      <c r="D38" s="37">
        <v>68000</v>
      </c>
      <c r="E38" s="37">
        <v>0</v>
      </c>
      <c r="F38" s="37">
        <v>0</v>
      </c>
    </row>
    <row r="39" spans="1:6" ht="60" x14ac:dyDescent="0.25">
      <c r="A39" s="13" t="s">
        <v>61</v>
      </c>
      <c r="B39" s="5"/>
      <c r="C39" s="10" t="s">
        <v>22</v>
      </c>
      <c r="D39" s="37">
        <f>D40</f>
        <v>1087510</v>
      </c>
      <c r="E39" s="37">
        <v>0</v>
      </c>
      <c r="F39" s="37">
        <v>0</v>
      </c>
    </row>
    <row r="40" spans="1:6" x14ac:dyDescent="0.25">
      <c r="A40" s="13" t="s">
        <v>61</v>
      </c>
      <c r="B40" s="5">
        <v>500</v>
      </c>
      <c r="C40" s="16" t="s">
        <v>21</v>
      </c>
      <c r="D40" s="37">
        <v>1087510</v>
      </c>
      <c r="E40" s="37">
        <v>0</v>
      </c>
      <c r="F40" s="37">
        <v>0</v>
      </c>
    </row>
    <row r="41" spans="1:6" ht="0.6" customHeight="1" x14ac:dyDescent="0.25">
      <c r="A41" s="27" t="s">
        <v>62</v>
      </c>
      <c r="B41" s="27"/>
      <c r="C41" s="10"/>
      <c r="D41" s="40">
        <v>30000</v>
      </c>
      <c r="E41" s="40">
        <v>30000</v>
      </c>
      <c r="F41" s="40">
        <v>30000</v>
      </c>
    </row>
    <row r="42" spans="1:6" ht="0.6" customHeight="1" x14ac:dyDescent="0.25">
      <c r="A42" s="27"/>
      <c r="B42" s="27"/>
      <c r="C42" s="27"/>
      <c r="D42" s="40"/>
      <c r="E42" s="40"/>
      <c r="F42" s="40"/>
    </row>
    <row r="43" spans="1:6" ht="57.75" customHeight="1" x14ac:dyDescent="0.25">
      <c r="A43" s="26" t="s">
        <v>78</v>
      </c>
      <c r="B43" s="27"/>
      <c r="C43" s="27" t="s">
        <v>79</v>
      </c>
      <c r="D43" s="37">
        <v>0</v>
      </c>
      <c r="E43" s="37">
        <v>762159</v>
      </c>
      <c r="F43" s="37">
        <v>488186</v>
      </c>
    </row>
    <row r="44" spans="1:6" ht="69.75" customHeight="1" x14ac:dyDescent="0.25">
      <c r="A44" s="26" t="s">
        <v>78</v>
      </c>
      <c r="B44" s="26">
        <v>200</v>
      </c>
      <c r="C44" s="27" t="s">
        <v>11</v>
      </c>
      <c r="D44" s="37">
        <v>0</v>
      </c>
      <c r="E44" s="37">
        <v>756159</v>
      </c>
      <c r="F44" s="37">
        <v>488186</v>
      </c>
    </row>
    <row r="45" spans="1:6" ht="56.25" customHeight="1" x14ac:dyDescent="0.25">
      <c r="A45" s="31" t="s">
        <v>82</v>
      </c>
      <c r="B45" s="29"/>
      <c r="C45" s="30" t="s">
        <v>83</v>
      </c>
      <c r="D45" s="41">
        <f>D46</f>
        <v>350000</v>
      </c>
      <c r="E45" s="37">
        <v>0</v>
      </c>
      <c r="F45" s="37">
        <v>0</v>
      </c>
    </row>
    <row r="46" spans="1:6" ht="27" customHeight="1" x14ac:dyDescent="0.25">
      <c r="A46" s="31" t="s">
        <v>82</v>
      </c>
      <c r="B46" s="32">
        <v>500</v>
      </c>
      <c r="C46" s="28" t="s">
        <v>21</v>
      </c>
      <c r="D46" s="41">
        <v>350000</v>
      </c>
      <c r="E46" s="37">
        <v>0</v>
      </c>
      <c r="F46" s="37">
        <v>0</v>
      </c>
    </row>
    <row r="47" spans="1:6" ht="45" x14ac:dyDescent="0.25">
      <c r="A47" s="26" t="s">
        <v>62</v>
      </c>
      <c r="B47" s="27"/>
      <c r="C47" s="10" t="s">
        <v>44</v>
      </c>
      <c r="D47" s="37">
        <v>30000</v>
      </c>
      <c r="E47" s="37">
        <v>30000</v>
      </c>
      <c r="F47" s="37">
        <v>30000</v>
      </c>
    </row>
    <row r="48" spans="1:6" ht="60" x14ac:dyDescent="0.25">
      <c r="A48" s="13" t="s">
        <v>62</v>
      </c>
      <c r="B48" s="5">
        <v>200</v>
      </c>
      <c r="C48" s="10" t="s">
        <v>11</v>
      </c>
      <c r="D48" s="37">
        <v>30000</v>
      </c>
      <c r="E48" s="37">
        <v>30000</v>
      </c>
      <c r="F48" s="37">
        <v>30000</v>
      </c>
    </row>
    <row r="49" spans="1:6" x14ac:dyDescent="0.25">
      <c r="A49" s="13" t="s">
        <v>63</v>
      </c>
      <c r="B49" s="5"/>
      <c r="C49" s="10" t="s">
        <v>23</v>
      </c>
      <c r="D49" s="37">
        <v>835421</v>
      </c>
      <c r="E49" s="37">
        <v>835421</v>
      </c>
      <c r="F49" s="37">
        <v>835421</v>
      </c>
    </row>
    <row r="50" spans="1:6" ht="59.25" customHeight="1" x14ac:dyDescent="0.25">
      <c r="A50" s="13" t="s">
        <v>63</v>
      </c>
      <c r="B50" s="5">
        <v>200</v>
      </c>
      <c r="C50" s="10" t="s">
        <v>11</v>
      </c>
      <c r="D50" s="37">
        <v>835421</v>
      </c>
      <c r="E50" s="37">
        <v>835421</v>
      </c>
      <c r="F50" s="37">
        <v>835421</v>
      </c>
    </row>
    <row r="51" spans="1:6" ht="45" x14ac:dyDescent="0.25">
      <c r="A51" s="13" t="s">
        <v>75</v>
      </c>
      <c r="B51" s="5"/>
      <c r="C51" s="10" t="s">
        <v>24</v>
      </c>
      <c r="D51" s="37">
        <v>100000</v>
      </c>
      <c r="E51" s="37">
        <v>1245607</v>
      </c>
      <c r="F51" s="37">
        <v>1295787</v>
      </c>
    </row>
    <row r="52" spans="1:6" ht="60" x14ac:dyDescent="0.25">
      <c r="A52" s="26" t="s">
        <v>75</v>
      </c>
      <c r="B52" s="5">
        <v>200</v>
      </c>
      <c r="C52" s="10" t="s">
        <v>11</v>
      </c>
      <c r="D52" s="37">
        <v>100000</v>
      </c>
      <c r="E52" s="37">
        <v>1245607</v>
      </c>
      <c r="F52" s="37">
        <v>1295787</v>
      </c>
    </row>
    <row r="53" spans="1:6" ht="45" x14ac:dyDescent="0.25">
      <c r="A53" s="33" t="s">
        <v>84</v>
      </c>
      <c r="B53" s="33"/>
      <c r="C53" s="34" t="s">
        <v>85</v>
      </c>
      <c r="D53" s="37">
        <f>D54</f>
        <v>6887400</v>
      </c>
      <c r="E53" s="37">
        <v>0</v>
      </c>
      <c r="F53" s="37">
        <v>0</v>
      </c>
    </row>
    <row r="54" spans="1:6" x14ac:dyDescent="0.25">
      <c r="A54" s="33" t="s">
        <v>84</v>
      </c>
      <c r="B54" s="32">
        <v>500</v>
      </c>
      <c r="C54" s="28" t="s">
        <v>21</v>
      </c>
      <c r="D54" s="37">
        <v>6887400</v>
      </c>
      <c r="E54" s="37">
        <v>0</v>
      </c>
      <c r="F54" s="37">
        <v>0</v>
      </c>
    </row>
    <row r="55" spans="1:6" ht="45" x14ac:dyDescent="0.25">
      <c r="A55" s="13" t="s">
        <v>64</v>
      </c>
      <c r="B55" s="5"/>
      <c r="C55" s="10" t="s">
        <v>25</v>
      </c>
      <c r="D55" s="37">
        <v>100000</v>
      </c>
      <c r="E55" s="37">
        <v>100000</v>
      </c>
      <c r="F55" s="37">
        <v>100000</v>
      </c>
    </row>
    <row r="56" spans="1:6" ht="60" x14ac:dyDescent="0.25">
      <c r="A56" s="13" t="s">
        <v>64</v>
      </c>
      <c r="B56" s="5">
        <v>200</v>
      </c>
      <c r="C56" s="10" t="s">
        <v>11</v>
      </c>
      <c r="D56" s="37">
        <v>100000</v>
      </c>
      <c r="E56" s="37">
        <v>100000</v>
      </c>
      <c r="F56" s="37">
        <v>100000</v>
      </c>
    </row>
    <row r="57" spans="1:6" ht="45" x14ac:dyDescent="0.25">
      <c r="A57" s="13" t="s">
        <v>65</v>
      </c>
      <c r="B57" s="5"/>
      <c r="C57" s="10" t="s">
        <v>26</v>
      </c>
      <c r="D57" s="37">
        <v>1389540</v>
      </c>
      <c r="E57" s="37">
        <v>0</v>
      </c>
      <c r="F57" s="37">
        <v>0</v>
      </c>
    </row>
    <row r="58" spans="1:6" x14ac:dyDescent="0.25">
      <c r="A58" s="13" t="s">
        <v>65</v>
      </c>
      <c r="B58" s="5">
        <v>500</v>
      </c>
      <c r="C58" s="10" t="s">
        <v>21</v>
      </c>
      <c r="D58" s="37">
        <v>1389540</v>
      </c>
      <c r="E58" s="37">
        <v>0</v>
      </c>
      <c r="F58" s="37">
        <v>0</v>
      </c>
    </row>
    <row r="59" spans="1:6" ht="60" x14ac:dyDescent="0.25">
      <c r="A59" s="8">
        <v>3740000000</v>
      </c>
      <c r="B59" s="8"/>
      <c r="C59" s="9" t="s">
        <v>27</v>
      </c>
      <c r="D59" s="36">
        <v>28000</v>
      </c>
      <c r="E59" s="36">
        <v>28000</v>
      </c>
      <c r="F59" s="36">
        <v>28000</v>
      </c>
    </row>
    <row r="60" spans="1:6" ht="45" x14ac:dyDescent="0.25">
      <c r="A60" s="13" t="s">
        <v>66</v>
      </c>
      <c r="B60" s="5"/>
      <c r="C60" s="28" t="s">
        <v>80</v>
      </c>
      <c r="D60" s="37">
        <v>10000</v>
      </c>
      <c r="E60" s="37">
        <v>10000</v>
      </c>
      <c r="F60" s="37">
        <v>10000</v>
      </c>
    </row>
    <row r="61" spans="1:6" ht="60" x14ac:dyDescent="0.25">
      <c r="A61" s="13" t="s">
        <v>66</v>
      </c>
      <c r="B61" s="26">
        <v>200</v>
      </c>
      <c r="C61" s="10" t="s">
        <v>11</v>
      </c>
      <c r="D61" s="37">
        <v>10000</v>
      </c>
      <c r="E61" s="37">
        <v>10000</v>
      </c>
      <c r="F61" s="37">
        <v>10000</v>
      </c>
    </row>
    <row r="62" spans="1:6" ht="75" x14ac:dyDescent="0.25">
      <c r="A62" s="13" t="s">
        <v>67</v>
      </c>
      <c r="B62" s="5"/>
      <c r="C62" s="10" t="s">
        <v>28</v>
      </c>
      <c r="D62" s="37">
        <v>18000</v>
      </c>
      <c r="E62" s="37">
        <v>18000</v>
      </c>
      <c r="F62" s="37">
        <v>18000</v>
      </c>
    </row>
    <row r="63" spans="1:6" ht="14.45" customHeight="1" x14ac:dyDescent="0.25">
      <c r="A63" s="51" t="s">
        <v>67</v>
      </c>
      <c r="B63" s="51">
        <v>300</v>
      </c>
      <c r="C63" s="52" t="s">
        <v>29</v>
      </c>
      <c r="D63" s="48">
        <v>18000</v>
      </c>
      <c r="E63" s="48">
        <v>18000</v>
      </c>
      <c r="F63" s="48">
        <v>18000</v>
      </c>
    </row>
    <row r="64" spans="1:6" ht="14.45" customHeight="1" x14ac:dyDescent="0.25">
      <c r="A64" s="51"/>
      <c r="B64" s="51"/>
      <c r="C64" s="52"/>
      <c r="D64" s="49"/>
      <c r="E64" s="49"/>
      <c r="F64" s="49"/>
    </row>
    <row r="65" spans="1:6" ht="75" x14ac:dyDescent="0.25">
      <c r="A65" s="8">
        <v>3760000000</v>
      </c>
      <c r="B65" s="8"/>
      <c r="C65" s="9" t="s">
        <v>30</v>
      </c>
      <c r="D65" s="36">
        <f>D68+D70+D66</f>
        <v>2241392</v>
      </c>
      <c r="E65" s="36">
        <f t="shared" ref="E65:F65" si="5">E68+E70+E66</f>
        <v>2241392</v>
      </c>
      <c r="F65" s="36">
        <f t="shared" si="5"/>
        <v>2241392</v>
      </c>
    </row>
    <row r="66" spans="1:6" ht="60" x14ac:dyDescent="0.25">
      <c r="A66" s="21">
        <v>3760110680</v>
      </c>
      <c r="B66" s="21"/>
      <c r="C66" s="22" t="s">
        <v>46</v>
      </c>
      <c r="D66" s="37">
        <v>790910</v>
      </c>
      <c r="E66" s="37">
        <v>790910</v>
      </c>
      <c r="F66" s="37">
        <v>790910</v>
      </c>
    </row>
    <row r="67" spans="1:6" ht="75" x14ac:dyDescent="0.25">
      <c r="A67" s="21">
        <v>3760110680</v>
      </c>
      <c r="B67" s="8">
        <v>600</v>
      </c>
      <c r="C67" s="22" t="s">
        <v>31</v>
      </c>
      <c r="D67" s="37">
        <v>790910</v>
      </c>
      <c r="E67" s="37">
        <v>790910</v>
      </c>
      <c r="F67" s="37">
        <v>790910</v>
      </c>
    </row>
    <row r="68" spans="1:6" ht="45" x14ac:dyDescent="0.25">
      <c r="A68" s="13" t="s">
        <v>68</v>
      </c>
      <c r="B68" s="5"/>
      <c r="C68" s="10" t="s">
        <v>32</v>
      </c>
      <c r="D68" s="37">
        <v>1448982</v>
      </c>
      <c r="E68" s="37">
        <v>1448982</v>
      </c>
      <c r="F68" s="37">
        <v>1448982</v>
      </c>
    </row>
    <row r="69" spans="1:6" ht="75" x14ac:dyDescent="0.25">
      <c r="A69" s="13" t="s">
        <v>68</v>
      </c>
      <c r="B69" s="5">
        <v>600</v>
      </c>
      <c r="C69" s="10" t="s">
        <v>31</v>
      </c>
      <c r="D69" s="37">
        <v>1448982</v>
      </c>
      <c r="E69" s="37">
        <v>1448982</v>
      </c>
      <c r="F69" s="37">
        <v>1488982</v>
      </c>
    </row>
    <row r="70" spans="1:6" ht="45" x14ac:dyDescent="0.25">
      <c r="A70" s="13" t="s">
        <v>69</v>
      </c>
      <c r="B70" s="5"/>
      <c r="C70" s="10" t="s">
        <v>32</v>
      </c>
      <c r="D70" s="37">
        <v>1500</v>
      </c>
      <c r="E70" s="37">
        <v>1500</v>
      </c>
      <c r="F70" s="37">
        <v>1500</v>
      </c>
    </row>
    <row r="71" spans="1:6" ht="75" x14ac:dyDescent="0.25">
      <c r="A71" s="13" t="s">
        <v>69</v>
      </c>
      <c r="B71" s="5">
        <v>600</v>
      </c>
      <c r="C71" s="10" t="s">
        <v>31</v>
      </c>
      <c r="D71" s="37">
        <v>1500</v>
      </c>
      <c r="E71" s="37">
        <v>1500</v>
      </c>
      <c r="F71" s="37">
        <v>1500</v>
      </c>
    </row>
    <row r="72" spans="1:6" ht="60" x14ac:dyDescent="0.25">
      <c r="A72" s="8">
        <v>3770000000</v>
      </c>
      <c r="B72" s="8"/>
      <c r="C72" s="9" t="s">
        <v>33</v>
      </c>
      <c r="D72" s="36">
        <v>99250</v>
      </c>
      <c r="E72" s="36">
        <v>103250</v>
      </c>
      <c r="F72" s="36">
        <v>107650</v>
      </c>
    </row>
    <row r="73" spans="1:6" ht="60" x14ac:dyDescent="0.25">
      <c r="A73" s="13">
        <v>3770110540</v>
      </c>
      <c r="B73" s="5"/>
      <c r="C73" s="10" t="s">
        <v>34</v>
      </c>
      <c r="D73" s="37">
        <v>150</v>
      </c>
      <c r="E73" s="37">
        <v>150</v>
      </c>
      <c r="F73" s="37">
        <v>150</v>
      </c>
    </row>
    <row r="74" spans="1:6" ht="60" x14ac:dyDescent="0.25">
      <c r="A74" s="13">
        <v>3770110540</v>
      </c>
      <c r="B74" s="5">
        <v>200</v>
      </c>
      <c r="C74" s="10" t="s">
        <v>11</v>
      </c>
      <c r="D74" s="37">
        <v>150</v>
      </c>
      <c r="E74" s="37">
        <v>150</v>
      </c>
      <c r="F74" s="37">
        <v>150</v>
      </c>
    </row>
    <row r="75" spans="1:6" ht="75" x14ac:dyDescent="0.25">
      <c r="A75" s="13">
        <v>3770151180</v>
      </c>
      <c r="B75" s="5"/>
      <c r="C75" s="10" t="s">
        <v>35</v>
      </c>
      <c r="D75" s="37">
        <f>D76+D77</f>
        <v>99100</v>
      </c>
      <c r="E75" s="37">
        <f t="shared" ref="E75:F75" si="6">E76+E77</f>
        <v>103100</v>
      </c>
      <c r="F75" s="37">
        <f t="shared" si="6"/>
        <v>107500</v>
      </c>
    </row>
    <row r="76" spans="1:6" ht="135" x14ac:dyDescent="0.25">
      <c r="A76" s="13">
        <v>3770151180</v>
      </c>
      <c r="B76" s="21">
        <v>100</v>
      </c>
      <c r="C76" s="10" t="s">
        <v>36</v>
      </c>
      <c r="D76" s="37">
        <v>85101</v>
      </c>
      <c r="E76" s="37">
        <v>85101</v>
      </c>
      <c r="F76" s="37">
        <v>85101</v>
      </c>
    </row>
    <row r="77" spans="1:6" ht="60" x14ac:dyDescent="0.25">
      <c r="A77" s="13">
        <v>3770151180</v>
      </c>
      <c r="B77" s="5">
        <v>200</v>
      </c>
      <c r="C77" s="10" t="s">
        <v>11</v>
      </c>
      <c r="D77" s="37">
        <v>13999</v>
      </c>
      <c r="E77" s="37">
        <v>17999</v>
      </c>
      <c r="F77" s="37">
        <v>22399</v>
      </c>
    </row>
    <row r="78" spans="1:6" ht="30" x14ac:dyDescent="0.25">
      <c r="A78" s="8">
        <v>3790000000</v>
      </c>
      <c r="B78" s="8"/>
      <c r="C78" s="12" t="s">
        <v>37</v>
      </c>
      <c r="D78" s="42">
        <f>SUM(D79,D83,D85,D87)</f>
        <v>2556000</v>
      </c>
      <c r="E78" s="42">
        <f t="shared" ref="E78:F78" si="7">SUM(E79,E83,E85,E87)</f>
        <v>2456000</v>
      </c>
      <c r="F78" s="42">
        <f t="shared" si="7"/>
        <v>2456000</v>
      </c>
    </row>
    <row r="79" spans="1:6" ht="45" x14ac:dyDescent="0.25">
      <c r="A79" s="13" t="s">
        <v>70</v>
      </c>
      <c r="B79" s="5"/>
      <c r="C79" s="11" t="s">
        <v>38</v>
      </c>
      <c r="D79" s="37">
        <f>SUM(D80,D81,D82)</f>
        <v>776841</v>
      </c>
      <c r="E79" s="37">
        <f t="shared" ref="E79:F79" si="8">E80+E81+E82</f>
        <v>776841</v>
      </c>
      <c r="F79" s="37">
        <f t="shared" si="8"/>
        <v>776841</v>
      </c>
    </row>
    <row r="80" spans="1:6" ht="135" x14ac:dyDescent="0.25">
      <c r="A80" s="13" t="s">
        <v>70</v>
      </c>
      <c r="B80" s="21">
        <v>100</v>
      </c>
      <c r="C80" s="11" t="s">
        <v>36</v>
      </c>
      <c r="D80" s="37">
        <v>495682</v>
      </c>
      <c r="E80" s="37">
        <v>568022</v>
      </c>
      <c r="F80" s="37">
        <v>568022</v>
      </c>
    </row>
    <row r="81" spans="1:6" ht="60" x14ac:dyDescent="0.25">
      <c r="A81" s="13" t="s">
        <v>70</v>
      </c>
      <c r="B81" s="5">
        <v>200</v>
      </c>
      <c r="C81" s="11" t="s">
        <v>11</v>
      </c>
      <c r="D81" s="37">
        <v>276497</v>
      </c>
      <c r="E81" s="37">
        <v>204157</v>
      </c>
      <c r="F81" s="37">
        <v>204157</v>
      </c>
    </row>
    <row r="82" spans="1:6" ht="30" x14ac:dyDescent="0.25">
      <c r="A82" s="13" t="s">
        <v>70</v>
      </c>
      <c r="B82" s="5">
        <v>800</v>
      </c>
      <c r="C82" s="11" t="s">
        <v>39</v>
      </c>
      <c r="D82" s="37">
        <v>4662</v>
      </c>
      <c r="E82" s="37">
        <v>4662</v>
      </c>
      <c r="F82" s="37">
        <v>4662</v>
      </c>
    </row>
    <row r="83" spans="1:6" ht="30" x14ac:dyDescent="0.25">
      <c r="A83" s="26" t="s">
        <v>76</v>
      </c>
      <c r="B83" s="26"/>
      <c r="C83" s="27" t="s">
        <v>40</v>
      </c>
      <c r="D83" s="37">
        <v>784564</v>
      </c>
      <c r="E83" s="37">
        <v>784564</v>
      </c>
      <c r="F83" s="37">
        <v>784564</v>
      </c>
    </row>
    <row r="84" spans="1:6" ht="135" x14ac:dyDescent="0.25">
      <c r="A84" s="26" t="s">
        <v>76</v>
      </c>
      <c r="B84" s="26">
        <v>100</v>
      </c>
      <c r="C84" s="27" t="s">
        <v>41</v>
      </c>
      <c r="D84" s="37">
        <v>784564</v>
      </c>
      <c r="E84" s="37">
        <v>784564</v>
      </c>
      <c r="F84" s="37">
        <v>784564</v>
      </c>
    </row>
    <row r="85" spans="1:6" ht="30" x14ac:dyDescent="0.25">
      <c r="A85" s="21" t="s">
        <v>71</v>
      </c>
      <c r="B85" s="21"/>
      <c r="C85" s="22" t="s">
        <v>47</v>
      </c>
      <c r="D85" s="37">
        <v>894595</v>
      </c>
      <c r="E85" s="37">
        <v>894595</v>
      </c>
      <c r="F85" s="37">
        <v>894595</v>
      </c>
    </row>
    <row r="86" spans="1:6" ht="135" x14ac:dyDescent="0.25">
      <c r="A86" s="21" t="s">
        <v>71</v>
      </c>
      <c r="B86" s="21">
        <v>100</v>
      </c>
      <c r="C86" s="22" t="s">
        <v>36</v>
      </c>
      <c r="D86" s="37">
        <v>894595</v>
      </c>
      <c r="E86" s="37">
        <v>894595</v>
      </c>
      <c r="F86" s="37">
        <v>894595</v>
      </c>
    </row>
    <row r="87" spans="1:6" ht="90" x14ac:dyDescent="0.25">
      <c r="A87" s="13" t="s">
        <v>77</v>
      </c>
      <c r="B87" s="5"/>
      <c r="C87" s="11" t="s">
        <v>42</v>
      </c>
      <c r="D87" s="37">
        <v>100000</v>
      </c>
      <c r="E87" s="43">
        <v>0</v>
      </c>
      <c r="F87" s="37">
        <v>0</v>
      </c>
    </row>
    <row r="88" spans="1:6" x14ac:dyDescent="0.25">
      <c r="A88" s="26" t="s">
        <v>77</v>
      </c>
      <c r="B88" s="5">
        <v>500</v>
      </c>
      <c r="C88" s="10" t="s">
        <v>21</v>
      </c>
      <c r="D88" s="37">
        <v>100000</v>
      </c>
      <c r="E88" s="37">
        <v>0</v>
      </c>
      <c r="F88" s="37">
        <v>0</v>
      </c>
    </row>
    <row r="89" spans="1:6" ht="18.75" x14ac:dyDescent="0.25">
      <c r="A89" s="18"/>
    </row>
    <row r="90" spans="1:6" ht="18.75" x14ac:dyDescent="0.25">
      <c r="A90" s="18"/>
    </row>
    <row r="91" spans="1:6" ht="18.75" x14ac:dyDescent="0.25">
      <c r="A91" s="18"/>
    </row>
  </sheetData>
  <mergeCells count="13">
    <mergeCell ref="A1:F1"/>
    <mergeCell ref="D9:F9"/>
    <mergeCell ref="A11:F11"/>
    <mergeCell ref="F63:F64"/>
    <mergeCell ref="A13:A14"/>
    <mergeCell ref="B13:B14"/>
    <mergeCell ref="C13:C14"/>
    <mergeCell ref="D13:F13"/>
    <mergeCell ref="A63:A64"/>
    <mergeCell ref="B63:B64"/>
    <mergeCell ref="C63:C64"/>
    <mergeCell ref="D63:D64"/>
    <mergeCell ref="E63:E64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2022-04-08T12:26:43Z</dcterms:modified>
</cp:coreProperties>
</file>