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овет 2 созыв с 2018 года\28.12.2020\Бюджет сп Итомля на 2021-2023гг\"/>
    </mc:Choice>
  </mc:AlternateContent>
  <bookViews>
    <workbookView xWindow="0" yWindow="0" windowWidth="19200" windowHeight="11295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E57" i="1" l="1"/>
  <c r="F57" i="1"/>
  <c r="D57" i="1"/>
  <c r="E56" i="1" l="1"/>
  <c r="F56" i="1"/>
  <c r="E54" i="1"/>
  <c r="F54" i="1"/>
  <c r="E52" i="1"/>
  <c r="F52" i="1"/>
  <c r="E47" i="1"/>
  <c r="E46" i="1" s="1"/>
  <c r="F47" i="1"/>
  <c r="F46" i="1" s="1"/>
  <c r="E44" i="1"/>
  <c r="F44" i="1"/>
  <c r="E42" i="1"/>
  <c r="F42" i="1"/>
  <c r="E39" i="1"/>
  <c r="E38" i="1" s="1"/>
  <c r="F39" i="1"/>
  <c r="F38" i="1" s="1"/>
  <c r="E36" i="1"/>
  <c r="F36" i="1"/>
  <c r="E34" i="1"/>
  <c r="F34" i="1"/>
  <c r="E31" i="1"/>
  <c r="F31" i="1"/>
  <c r="E28" i="1"/>
  <c r="E27" i="1" s="1"/>
  <c r="F28" i="1"/>
  <c r="F27" i="1" s="1"/>
  <c r="E22" i="1"/>
  <c r="E21" i="1" s="1"/>
  <c r="F22" i="1"/>
  <c r="F21" i="1" s="1"/>
  <c r="E17" i="1"/>
  <c r="E16" i="1" s="1"/>
  <c r="F17" i="1"/>
  <c r="F16" i="1" s="1"/>
  <c r="D39" i="1"/>
  <c r="D38" i="1" s="1"/>
  <c r="D17" i="1"/>
  <c r="F51" i="1" l="1"/>
  <c r="F50" i="1" s="1"/>
  <c r="F49" i="1" s="1"/>
  <c r="E51" i="1"/>
  <c r="E50" i="1" s="1"/>
  <c r="E49" i="1" s="1"/>
  <c r="F41" i="1"/>
  <c r="E41" i="1"/>
  <c r="F33" i="1"/>
  <c r="F30" i="1" s="1"/>
  <c r="E33" i="1"/>
  <c r="E30" i="1" s="1"/>
  <c r="D56" i="1"/>
  <c r="D54" i="1"/>
  <c r="D52" i="1"/>
  <c r="D47" i="1"/>
  <c r="D46" i="1" s="1"/>
  <c r="D51" i="1" l="1"/>
  <c r="F15" i="1"/>
  <c r="F61" i="1" s="1"/>
  <c r="D50" i="1"/>
  <c r="D49" i="1" s="1"/>
  <c r="E15" i="1"/>
  <c r="E61" i="1" s="1"/>
  <c r="D44" i="1"/>
  <c r="D42" i="1"/>
  <c r="D41" i="1" l="1"/>
  <c r="D31" i="1" l="1"/>
  <c r="D36" i="1"/>
  <c r="D34" i="1"/>
  <c r="D28" i="1"/>
  <c r="D27" i="1" s="1"/>
  <c r="D22" i="1"/>
  <c r="D21" i="1" s="1"/>
  <c r="D16" i="1"/>
  <c r="D33" i="1" l="1"/>
  <c r="D30" i="1" s="1"/>
  <c r="D15" i="1" l="1"/>
  <c r="D61" i="1" s="1"/>
</calcChain>
</file>

<file path=xl/sharedStrings.xml><?xml version="1.0" encoding="utf-8"?>
<sst xmlns="http://schemas.openxmlformats.org/spreadsheetml/2006/main" count="110" uniqueCount="107">
  <si>
    <t>к Решению Совета депутатов</t>
  </si>
  <si>
    <t>Ржевского района Тверской области</t>
  </si>
  <si>
    <t>«О бюджете муниципального образования</t>
  </si>
  <si>
    <t>и на плановый период 2022 и 2023 годов</t>
  </si>
  <si>
    <t>Код бюджетной классификации Российской Федерации</t>
  </si>
  <si>
    <t>Наименование дохода</t>
  </si>
  <si>
    <t>2021 год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</si>
  <si>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</si>
  <si>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</si>
  <si>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</si>
  <si>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</si>
  <si>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</si>
  <si>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</si>
  <si>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</si>
  <si>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</si>
  <si>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</si>
  <si>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</si>
  <si>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</si>
  <si>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</si>
  <si>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</si>
  <si>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</si>
  <si>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</si>
  <si>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</si>
  <si>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</si>
  <si>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</si>
  <si>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</si>
  <si>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</si>
  <si>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</si>
  <si>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</si>
  <si>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</si>
  <si>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</si>
  <si>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</si>
  <si>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</si>
  <si>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</si>
  <si>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</si>
  <si>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</si>
  <si>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</si>
  <si>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</si>
  <si>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</si>
  <si>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</si>
  <si>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</si>
  <si>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</si>
  <si>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</si>
  <si>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</si>
  <si>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</si>
  <si>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</si>
  <si>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</si>
  <si>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</si>
  <si>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 xml:space="preserve">Сумма,  руб. </t>
  </si>
  <si>
    <t xml:space="preserve">Сумма, руб. </t>
  </si>
  <si>
    <t>2022  год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</si>
  <si>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</si>
  <si>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</si>
  <si>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</si>
  <si>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</si>
  <si>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</si>
  <si>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</si>
  <si>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</si>
  <si>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</si>
  <si>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</si>
  <si>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</si>
  <si>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</si>
  <si>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</si>
  <si>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</si>
  <si>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</si>
  <si>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</si>
  <si>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</si>
  <si>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</si>
  <si>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</si>
  <si>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</si>
  <si>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</si>
  <si>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</si>
  <si>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</si>
  <si>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</si>
  <si>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</si>
  <si>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</si>
  <si>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</si>
  <si>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</si>
  <si>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</si>
  <si>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</si>
  <si>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</si>
  <si>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</si>
  <si>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</si>
  <si>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</si>
  <si>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</si>
  <si>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t>Прочие  межбюджетные трансферты, передаваемые бюджетам сельских поселений (иные межбюджетные трансферты на содействие развитию инфраструктуры поселений Ржевского района)</t>
  </si>
  <si>
    <t>000 2 02 49999 10 0027 150</t>
  </si>
  <si>
    <t>000 2 02 49999 10 0028 150</t>
  </si>
  <si>
    <t>Всего  доходы</t>
  </si>
  <si>
    <t>МО сельское поселение «Итомля»</t>
  </si>
  <si>
    <t xml:space="preserve">                                                                        сельское поселение «Итомля» на 2021 год  </t>
  </si>
  <si>
    <t>000 1 09 00000 00 0000 000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</si>
  <si>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</si>
  <si>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</si>
  <si>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</si>
  <si>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000 1 09 04053 10 0000 110</t>
  </si>
  <si>
    <t>Иные межбюджетные трансферты</t>
  </si>
  <si>
    <t>Прочие межбюджетные трансферты передаваемые бюджетам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</si>
  <si>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</si>
  <si>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000 2 02 49999 10 0026 150</t>
  </si>
  <si>
    <t>000 1 17 14 000 00 0000 150</t>
  </si>
  <si>
    <t>Средства самообложения граждан</t>
  </si>
  <si>
    <t>000 1 17 14030 10 0000 150</t>
  </si>
  <si>
    <t>Средства самообложения граждан, зачисляемые в бюджеты сельских  поселений</t>
  </si>
  <si>
    <t>Приложение 7</t>
  </si>
  <si>
    <t>Прогнозируемые доходы бюджета муниципального образования сельское поселение "Итомля" Ржевского района Тверской области по группам, подгруппам, статьям, подстатьям и элементам доходов классификации  доходов бюджетов Российской Федерации на 2021 год и на плановый период 2022 и 2023 годов</t>
  </si>
  <si>
    <t xml:space="preserve">от     28 декабря 2020 года № 78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</si>
</sst>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49" fontId="4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0" fillId="2" borderId="0" xfId="0" applyFill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vertical="top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tabSelected="1" topLeftCell="A2" zoomScale="70" zoomScaleNormal="70" workbookViewId="0">
      <selection activeCell="I8" sqref="I8"/>
    </sheetView>
  </sheetViews>
  <sheetFormatPr defaultRowHeight="23.25" x14ac:dyDescent="0.35"/>
  <cols>
    <col min="1" max="1" width="4.23046875" customWidth="1"/>
    <col min="2" max="2" width="19.765625" customWidth="1"/>
    <col min="3" max="3" width="28.61328125" customWidth="1"/>
    <col min="4" max="4" width="10.23046875" customWidth="1"/>
    <col min="5" max="5" width="10.3046875" customWidth="1"/>
    <col min="6" max="6" width="11" customWidth="1"/>
  </cols>
  <sheetData>
    <row r="2" spans="2:6" x14ac:dyDescent="0.35">
      <c r="E2" s="38"/>
      <c r="F2" s="39" t="s">
        <v>104</v>
      </c>
    </row>
    <row r="3" spans="2:6" x14ac:dyDescent="0.35">
      <c r="E3" s="38"/>
      <c r="F3" s="40" t="s">
        <v>0</v>
      </c>
    </row>
    <row r="4" spans="2:6" x14ac:dyDescent="0.35">
      <c r="E4" s="38"/>
      <c r="F4" s="40" t="s">
        <v>89</v>
      </c>
    </row>
    <row r="5" spans="2:6" x14ac:dyDescent="0.35">
      <c r="E5" s="38"/>
      <c r="F5" s="40" t="s">
        <v>1</v>
      </c>
    </row>
    <row r="6" spans="2:6" x14ac:dyDescent="0.35">
      <c r="E6" s="38"/>
      <c r="F6" s="40" t="s">
        <v>106</v>
      </c>
    </row>
    <row r="7" spans="2:6" x14ac:dyDescent="0.35">
      <c r="E7" s="38"/>
      <c r="F7" s="40" t="s">
        <v>2</v>
      </c>
    </row>
    <row r="8" spans="2:6" x14ac:dyDescent="0.35">
      <c r="E8" s="38"/>
      <c r="F8" s="40" t="s">
        <v>90</v>
      </c>
    </row>
    <row r="9" spans="2:6" x14ac:dyDescent="0.35">
      <c r="E9" s="41" t="s">
        <v>3</v>
      </c>
      <c r="F9" s="41"/>
    </row>
    <row r="10" spans="2:6" ht="20.25" customHeight="1" x14ac:dyDescent="0.35">
      <c r="B10" s="2"/>
      <c r="C10" s="2"/>
      <c r="D10" s="2"/>
    </row>
    <row r="11" spans="2:6" s="1" customFormat="1" ht="87.75" customHeight="1" x14ac:dyDescent="0.35">
      <c r="B11" s="44" t="s">
        <v>105</v>
      </c>
      <c r="C11" s="45"/>
      <c r="D11" s="45"/>
      <c r="E11" s="45"/>
      <c r="F11" s="45"/>
    </row>
    <row r="12" spans="2:6" s="1" customFormat="1" ht="29.25" customHeight="1" x14ac:dyDescent="0.35">
      <c r="B12" s="42"/>
      <c r="C12" s="42"/>
      <c r="D12" s="42"/>
    </row>
    <row r="13" spans="2:6" s="1" customFormat="1" ht="23.25" customHeight="1" x14ac:dyDescent="0.35">
      <c r="B13" s="43" t="s">
        <v>4</v>
      </c>
      <c r="C13" s="43" t="s">
        <v>5</v>
      </c>
      <c r="D13" s="23" t="s">
        <v>48</v>
      </c>
      <c r="E13" s="23" t="s">
        <v>48</v>
      </c>
      <c r="F13" s="23" t="s">
        <v>49</v>
      </c>
    </row>
    <row r="14" spans="2:6" ht="37.5" customHeight="1" x14ac:dyDescent="0.35">
      <c r="B14" s="43"/>
      <c r="C14" s="43"/>
      <c r="D14" s="23" t="s">
        <v>6</v>
      </c>
      <c r="E14" s="23" t="s">
        <v>50</v>
      </c>
      <c r="F14" s="23" t="s">
        <v>51</v>
      </c>
    </row>
    <row r="15" spans="2:6" ht="38.25" customHeight="1" x14ac:dyDescent="0.35">
      <c r="B15" s="3" t="s">
        <v>7</v>
      </c>
      <c r="C15" s="3" t="s">
        <v>8</v>
      </c>
      <c r="D15" s="4">
        <f>SUM(D16+D21+D27+D30+D38+D41+D46)</f>
        <v>5907399</v>
      </c>
      <c r="E15" s="4">
        <f t="shared" ref="E15:F15" si="0">SUM(E16+E21+E27+E30+E38+E41+E46)</f>
        <v>6064899</v>
      </c>
      <c r="F15" s="4">
        <f t="shared" si="0"/>
        <v>6261509</v>
      </c>
    </row>
    <row r="16" spans="2:6" ht="39" customHeight="1" x14ac:dyDescent="0.35">
      <c r="B16" s="3" t="s">
        <v>9</v>
      </c>
      <c r="C16" s="3" t="s">
        <v>10</v>
      </c>
      <c r="D16" s="4">
        <f>SUM(D17)</f>
        <v>89720</v>
      </c>
      <c r="E16" s="4">
        <f t="shared" ref="E16:F16" si="1">SUM(E17)</f>
        <v>89980</v>
      </c>
      <c r="F16" s="4">
        <f t="shared" si="1"/>
        <v>90260</v>
      </c>
    </row>
    <row r="17" spans="2:6" ht="30.75" customHeight="1" x14ac:dyDescent="0.35">
      <c r="B17" s="5" t="s">
        <v>11</v>
      </c>
      <c r="C17" s="5" t="s">
        <v>12</v>
      </c>
      <c r="D17" s="6">
        <f>SUM(D18:D20)</f>
        <v>89720</v>
      </c>
      <c r="E17" s="6">
        <f t="shared" ref="E17:F17" si="2">SUM(E18:E20)</f>
        <v>89980</v>
      </c>
      <c r="F17" s="6">
        <f t="shared" si="2"/>
        <v>90260</v>
      </c>
    </row>
    <row r="18" spans="2:6" ht="144" customHeight="1" x14ac:dyDescent="0.35">
      <c r="B18" s="7" t="s">
        <v>13</v>
      </c>
      <c r="C18" s="7" t="s">
        <v>14</v>
      </c>
      <c r="D18" s="8">
        <v>84280</v>
      </c>
      <c r="E18" s="8">
        <v>84480</v>
      </c>
      <c r="F18" s="8">
        <v>84700</v>
      </c>
    </row>
    <row r="19" spans="2:6" ht="216" x14ac:dyDescent="0.35">
      <c r="B19" s="7" t="s">
        <v>15</v>
      </c>
      <c r="C19" s="7" t="s">
        <v>16</v>
      </c>
      <c r="D19" s="8">
        <v>4940</v>
      </c>
      <c r="E19" s="8">
        <v>5000</v>
      </c>
      <c r="F19" s="8">
        <v>5060</v>
      </c>
    </row>
    <row r="20" spans="2:6" ht="90" x14ac:dyDescent="0.35">
      <c r="B20" s="7" t="s">
        <v>17</v>
      </c>
      <c r="C20" s="7" t="s">
        <v>18</v>
      </c>
      <c r="D20" s="8">
        <v>500</v>
      </c>
      <c r="E20" s="8">
        <v>500</v>
      </c>
      <c r="F20" s="8">
        <v>500</v>
      </c>
    </row>
    <row r="21" spans="2:6" ht="54" x14ac:dyDescent="0.35">
      <c r="B21" s="3" t="s">
        <v>19</v>
      </c>
      <c r="C21" s="3" t="s">
        <v>20</v>
      </c>
      <c r="D21" s="4">
        <f>SUM(D22)</f>
        <v>2313280</v>
      </c>
      <c r="E21" s="4">
        <f t="shared" ref="E21:F21" si="3">SUM(E22)</f>
        <v>2463220</v>
      </c>
      <c r="F21" s="4">
        <f t="shared" si="3"/>
        <v>2652950</v>
      </c>
    </row>
    <row r="22" spans="2:6" ht="56.25" x14ac:dyDescent="0.35">
      <c r="B22" s="5" t="s">
        <v>21</v>
      </c>
      <c r="C22" s="5" t="s">
        <v>22</v>
      </c>
      <c r="D22" s="6">
        <f>SUM(D23:D26)</f>
        <v>2313280</v>
      </c>
      <c r="E22" s="6">
        <f t="shared" ref="E22:F22" si="4">SUM(E23:E26)</f>
        <v>2463220</v>
      </c>
      <c r="F22" s="6">
        <f t="shared" si="4"/>
        <v>2652950</v>
      </c>
    </row>
    <row r="23" spans="2:6" ht="216" x14ac:dyDescent="0.35">
      <c r="B23" s="7" t="s">
        <v>23</v>
      </c>
      <c r="C23" s="7" t="s">
        <v>24</v>
      </c>
      <c r="D23" s="8">
        <v>1062180</v>
      </c>
      <c r="E23" s="8">
        <v>1132390</v>
      </c>
      <c r="F23" s="8">
        <v>1228270</v>
      </c>
    </row>
    <row r="24" spans="2:6" ht="289.5" customHeight="1" x14ac:dyDescent="0.35">
      <c r="B24" s="7" t="s">
        <v>25</v>
      </c>
      <c r="C24" s="7" t="s">
        <v>26</v>
      </c>
      <c r="D24" s="8">
        <v>6050</v>
      </c>
      <c r="E24" s="8">
        <v>6390</v>
      </c>
      <c r="F24" s="8">
        <v>6860</v>
      </c>
    </row>
    <row r="25" spans="2:6" ht="291.75" customHeight="1" x14ac:dyDescent="0.35">
      <c r="B25" s="7" t="s">
        <v>27</v>
      </c>
      <c r="C25" s="7" t="s">
        <v>28</v>
      </c>
      <c r="D25" s="8">
        <v>1397230</v>
      </c>
      <c r="E25" s="8">
        <v>1485750</v>
      </c>
      <c r="F25" s="8">
        <v>1606390</v>
      </c>
    </row>
    <row r="26" spans="2:6" ht="252" x14ac:dyDescent="0.35">
      <c r="B26" s="7" t="s">
        <v>29</v>
      </c>
      <c r="C26" s="7" t="s">
        <v>30</v>
      </c>
      <c r="D26" s="8">
        <v>-152180</v>
      </c>
      <c r="E26" s="8">
        <v>-161310</v>
      </c>
      <c r="F26" s="8">
        <v>-188570</v>
      </c>
    </row>
    <row r="27" spans="2:6" ht="25.5" customHeight="1" x14ac:dyDescent="0.35">
      <c r="B27" s="3" t="s">
        <v>31</v>
      </c>
      <c r="C27" s="3" t="s">
        <v>32</v>
      </c>
      <c r="D27" s="4">
        <f>SUM(D28)</f>
        <v>6000</v>
      </c>
      <c r="E27" s="4">
        <f t="shared" ref="E27:F28" si="5">SUM(E28)</f>
        <v>6300</v>
      </c>
      <c r="F27" s="4">
        <f t="shared" si="5"/>
        <v>6900</v>
      </c>
    </row>
    <row r="28" spans="2:6" ht="25.5" customHeight="1" x14ac:dyDescent="0.35">
      <c r="B28" s="5" t="s">
        <v>33</v>
      </c>
      <c r="C28" s="5" t="s">
        <v>34</v>
      </c>
      <c r="D28" s="6">
        <f>SUM(D29)</f>
        <v>6000</v>
      </c>
      <c r="E28" s="6">
        <f t="shared" si="5"/>
        <v>6300</v>
      </c>
      <c r="F28" s="6">
        <f t="shared" si="5"/>
        <v>6900</v>
      </c>
    </row>
    <row r="29" spans="2:6" ht="24" customHeight="1" x14ac:dyDescent="0.35">
      <c r="B29" s="7" t="s">
        <v>35</v>
      </c>
      <c r="C29" s="7" t="s">
        <v>34</v>
      </c>
      <c r="D29" s="8">
        <v>6000</v>
      </c>
      <c r="E29" s="8">
        <v>6300</v>
      </c>
      <c r="F29" s="8">
        <v>6900</v>
      </c>
    </row>
    <row r="30" spans="2:6" ht="23.25" customHeight="1" x14ac:dyDescent="0.35">
      <c r="B30" s="9" t="s">
        <v>53</v>
      </c>
      <c r="C30" s="29" t="s">
        <v>52</v>
      </c>
      <c r="D30" s="4">
        <f>SUM(D31+D33)</f>
        <v>3205000</v>
      </c>
      <c r="E30" s="4">
        <f t="shared" ref="E30:F30" si="6">SUM(E31+E33)</f>
        <v>3212000</v>
      </c>
      <c r="F30" s="4">
        <f t="shared" si="6"/>
        <v>3218000</v>
      </c>
    </row>
    <row r="31" spans="2:6" ht="24" customHeight="1" x14ac:dyDescent="0.35">
      <c r="B31" s="11" t="s">
        <v>55</v>
      </c>
      <c r="C31" s="12" t="s">
        <v>54</v>
      </c>
      <c r="D31" s="6">
        <f>SUM(D32)</f>
        <v>294000</v>
      </c>
      <c r="E31" s="6">
        <f t="shared" ref="E31:F31" si="7">SUM(E32)</f>
        <v>299000</v>
      </c>
      <c r="F31" s="6">
        <f t="shared" si="7"/>
        <v>303000</v>
      </c>
    </row>
    <row r="32" spans="2:6" ht="80.25" customHeight="1" x14ac:dyDescent="0.35">
      <c r="B32" s="13" t="s">
        <v>57</v>
      </c>
      <c r="C32" s="30" t="s">
        <v>56</v>
      </c>
      <c r="D32" s="8">
        <v>294000</v>
      </c>
      <c r="E32" s="8">
        <v>299000</v>
      </c>
      <c r="F32" s="8">
        <v>303000</v>
      </c>
    </row>
    <row r="33" spans="2:10" ht="23.25" customHeight="1" x14ac:dyDescent="0.35">
      <c r="B33" s="10" t="s">
        <v>63</v>
      </c>
      <c r="C33" s="9" t="s">
        <v>58</v>
      </c>
      <c r="D33" s="4">
        <f>SUM(D34+D36)</f>
        <v>2911000</v>
      </c>
      <c r="E33" s="4">
        <f t="shared" ref="E33:F33" si="8">SUM(E34+E36)</f>
        <v>2913000</v>
      </c>
      <c r="F33" s="4">
        <f t="shared" si="8"/>
        <v>2915000</v>
      </c>
    </row>
    <row r="34" spans="2:10" ht="33" customHeight="1" x14ac:dyDescent="0.35">
      <c r="B34" s="15" t="s">
        <v>64</v>
      </c>
      <c r="C34" s="15" t="s">
        <v>59</v>
      </c>
      <c r="D34" s="6">
        <f>SUM(D35)</f>
        <v>926000</v>
      </c>
      <c r="E34" s="6">
        <f t="shared" ref="E34:F34" si="9">SUM(E35)</f>
        <v>933000</v>
      </c>
      <c r="F34" s="6">
        <f t="shared" si="9"/>
        <v>940000</v>
      </c>
    </row>
    <row r="35" spans="2:10" ht="72.75" customHeight="1" x14ac:dyDescent="0.35">
      <c r="B35" s="14" t="s">
        <v>65</v>
      </c>
      <c r="C35" s="30" t="s">
        <v>60</v>
      </c>
      <c r="D35" s="8">
        <v>926000</v>
      </c>
      <c r="E35" s="8">
        <v>933000</v>
      </c>
      <c r="F35" s="8">
        <v>940000</v>
      </c>
    </row>
    <row r="36" spans="2:10" ht="30" customHeight="1" x14ac:dyDescent="0.35">
      <c r="B36" s="15" t="s">
        <v>66</v>
      </c>
      <c r="C36" s="15" t="s">
        <v>61</v>
      </c>
      <c r="D36" s="6">
        <f>SUM(D37)</f>
        <v>1985000</v>
      </c>
      <c r="E36" s="6">
        <f t="shared" ref="E36:F36" si="10">SUM(E37)</f>
        <v>1980000</v>
      </c>
      <c r="F36" s="6">
        <f t="shared" si="10"/>
        <v>1975000</v>
      </c>
    </row>
    <row r="37" spans="2:10" ht="76.5" customHeight="1" x14ac:dyDescent="0.35">
      <c r="B37" s="14" t="s">
        <v>67</v>
      </c>
      <c r="C37" s="30" t="s">
        <v>62</v>
      </c>
      <c r="D37" s="8">
        <v>1985000</v>
      </c>
      <c r="E37" s="8">
        <v>1980000</v>
      </c>
      <c r="F37" s="8">
        <v>1975000</v>
      </c>
      <c r="I37" s="24"/>
      <c r="J37" s="25"/>
    </row>
    <row r="38" spans="2:10" s="22" customFormat="1" ht="58.5" customHeight="1" x14ac:dyDescent="0.35">
      <c r="B38" s="35" t="s">
        <v>91</v>
      </c>
      <c r="C38" s="3" t="s">
        <v>93</v>
      </c>
      <c r="D38" s="4">
        <f>SUM(D39)</f>
        <v>6000</v>
      </c>
      <c r="E38" s="4">
        <f t="shared" ref="E38:F39" si="11">SUM(E39)</f>
        <v>6000</v>
      </c>
      <c r="F38" s="4">
        <f t="shared" si="11"/>
        <v>6000</v>
      </c>
    </row>
    <row r="39" spans="2:10" s="21" customFormat="1" ht="27.75" customHeight="1" x14ac:dyDescent="0.35">
      <c r="B39" s="26" t="s">
        <v>94</v>
      </c>
      <c r="C39" s="31" t="s">
        <v>52</v>
      </c>
      <c r="D39" s="6">
        <f>SUM(D40)</f>
        <v>6000</v>
      </c>
      <c r="E39" s="6">
        <f t="shared" si="11"/>
        <v>6000</v>
      </c>
      <c r="F39" s="6">
        <f t="shared" si="11"/>
        <v>6000</v>
      </c>
      <c r="I39" s="24"/>
      <c r="J39" s="25"/>
    </row>
    <row r="40" spans="2:10" ht="75.75" customHeight="1" x14ac:dyDescent="0.35">
      <c r="B40" s="27" t="s">
        <v>95</v>
      </c>
      <c r="C40" s="30" t="s">
        <v>92</v>
      </c>
      <c r="D40" s="8">
        <v>6000</v>
      </c>
      <c r="E40" s="8">
        <v>6000</v>
      </c>
      <c r="F40" s="8">
        <v>6000</v>
      </c>
      <c r="I40" s="24"/>
      <c r="J40" s="25"/>
    </row>
    <row r="41" spans="2:10" ht="67.5" customHeight="1" x14ac:dyDescent="0.35">
      <c r="B41" s="3" t="s">
        <v>36</v>
      </c>
      <c r="C41" s="3" t="s">
        <v>37</v>
      </c>
      <c r="D41" s="4">
        <f>SUM(D42+D44)</f>
        <v>137399</v>
      </c>
      <c r="E41" s="4">
        <f t="shared" ref="E41:F41" si="12">SUM(E42+E44)</f>
        <v>137399</v>
      </c>
      <c r="F41" s="4">
        <f t="shared" si="12"/>
        <v>137399</v>
      </c>
    </row>
    <row r="42" spans="2:10" ht="201" customHeight="1" x14ac:dyDescent="0.35">
      <c r="B42" s="5" t="s">
        <v>68</v>
      </c>
      <c r="C42" s="5" t="s">
        <v>69</v>
      </c>
      <c r="D42" s="6">
        <f>SUM(D43)</f>
        <v>80086</v>
      </c>
      <c r="E42" s="6">
        <f t="shared" ref="E42:F42" si="13">SUM(E43)</f>
        <v>80086</v>
      </c>
      <c r="F42" s="6">
        <f t="shared" si="13"/>
        <v>80086</v>
      </c>
    </row>
    <row r="43" spans="2:10" ht="72.75" customHeight="1" x14ac:dyDescent="0.35">
      <c r="B43" s="7" t="s">
        <v>70</v>
      </c>
      <c r="C43" s="7" t="s">
        <v>71</v>
      </c>
      <c r="D43" s="8">
        <v>80086</v>
      </c>
      <c r="E43" s="8">
        <v>80086</v>
      </c>
      <c r="F43" s="8">
        <v>80086</v>
      </c>
    </row>
    <row r="44" spans="2:10" ht="194.25" customHeight="1" x14ac:dyDescent="0.35">
      <c r="B44" s="5" t="s">
        <v>38</v>
      </c>
      <c r="C44" s="5" t="s">
        <v>39</v>
      </c>
      <c r="D44" s="6">
        <f>SUM(D45)</f>
        <v>57313</v>
      </c>
      <c r="E44" s="6">
        <f t="shared" ref="E44:F44" si="14">SUM(E45)</f>
        <v>57313</v>
      </c>
      <c r="F44" s="6">
        <f t="shared" si="14"/>
        <v>57313</v>
      </c>
    </row>
    <row r="45" spans="2:10" ht="161.25" customHeight="1" x14ac:dyDescent="0.35">
      <c r="B45" s="7" t="s">
        <v>72</v>
      </c>
      <c r="C45" s="7" t="s">
        <v>73</v>
      </c>
      <c r="D45" s="8">
        <v>57313</v>
      </c>
      <c r="E45" s="8">
        <v>57313</v>
      </c>
      <c r="F45" s="8">
        <v>57313</v>
      </c>
    </row>
    <row r="46" spans="2:10" ht="28.5" customHeight="1" x14ac:dyDescent="0.35">
      <c r="B46" s="3" t="s">
        <v>78</v>
      </c>
      <c r="C46" s="3" t="s">
        <v>40</v>
      </c>
      <c r="D46" s="4">
        <f>SUM(D47)</f>
        <v>150000</v>
      </c>
      <c r="E46" s="4">
        <f t="shared" ref="E46:F47" si="15">SUM(E47)</f>
        <v>150000</v>
      </c>
      <c r="F46" s="4">
        <f t="shared" si="15"/>
        <v>150000</v>
      </c>
    </row>
    <row r="47" spans="2:10" ht="27" customHeight="1" x14ac:dyDescent="0.35">
      <c r="B47" s="36" t="s">
        <v>100</v>
      </c>
      <c r="C47" s="37" t="s">
        <v>101</v>
      </c>
      <c r="D47" s="6">
        <f>SUM(D48)</f>
        <v>150000</v>
      </c>
      <c r="E47" s="6">
        <f t="shared" si="15"/>
        <v>150000</v>
      </c>
      <c r="F47" s="6">
        <f t="shared" si="15"/>
        <v>150000</v>
      </c>
    </row>
    <row r="48" spans="2:10" ht="52.5" customHeight="1" x14ac:dyDescent="0.35">
      <c r="B48" s="14" t="s">
        <v>102</v>
      </c>
      <c r="C48" s="30" t="s">
        <v>103</v>
      </c>
      <c r="D48" s="8">
        <v>150000</v>
      </c>
      <c r="E48" s="8">
        <v>150000</v>
      </c>
      <c r="F48" s="8">
        <v>150000</v>
      </c>
    </row>
    <row r="49" spans="2:6" ht="25.5" customHeight="1" x14ac:dyDescent="0.35">
      <c r="B49" s="3" t="s">
        <v>41</v>
      </c>
      <c r="C49" s="3" t="s">
        <v>42</v>
      </c>
      <c r="D49" s="4">
        <f>SUM(D50)</f>
        <v>4069457</v>
      </c>
      <c r="E49" s="4">
        <f t="shared" ref="E49:F49" si="16">SUM(E50)</f>
        <v>2537707</v>
      </c>
      <c r="F49" s="4">
        <f t="shared" si="16"/>
        <v>2534427</v>
      </c>
    </row>
    <row r="50" spans="2:6" ht="54" x14ac:dyDescent="0.35">
      <c r="B50" s="3" t="s">
        <v>43</v>
      </c>
      <c r="C50" s="3" t="s">
        <v>44</v>
      </c>
      <c r="D50" s="4">
        <f>SUM(D51+D56)</f>
        <v>4069457</v>
      </c>
      <c r="E50" s="4">
        <f t="shared" ref="E50:F50" si="17">SUM(E51+E56)</f>
        <v>2537707</v>
      </c>
      <c r="F50" s="4">
        <f t="shared" si="17"/>
        <v>2534427</v>
      </c>
    </row>
    <row r="51" spans="2:6" ht="47.25" customHeight="1" x14ac:dyDescent="0.35">
      <c r="B51" s="3" t="s">
        <v>45</v>
      </c>
      <c r="C51" s="3" t="s">
        <v>46</v>
      </c>
      <c r="D51" s="4">
        <f>SUM(D52+D54)</f>
        <v>99950</v>
      </c>
      <c r="E51" s="4">
        <f t="shared" ref="E51:F51" si="18">SUM(E52+E54)</f>
        <v>100850</v>
      </c>
      <c r="F51" s="4">
        <f t="shared" si="18"/>
        <v>104450</v>
      </c>
    </row>
    <row r="52" spans="2:6" ht="89.25" customHeight="1" x14ac:dyDescent="0.35">
      <c r="B52" s="5" t="s">
        <v>76</v>
      </c>
      <c r="C52" s="5" t="s">
        <v>77</v>
      </c>
      <c r="D52" s="6">
        <f>SUM(D53)</f>
        <v>99800</v>
      </c>
      <c r="E52" s="6">
        <f t="shared" ref="E52:F52" si="19">SUM(E53)</f>
        <v>100700</v>
      </c>
      <c r="F52" s="6">
        <f t="shared" si="19"/>
        <v>104300</v>
      </c>
    </row>
    <row r="53" spans="2:6" ht="171.75" customHeight="1" x14ac:dyDescent="0.35">
      <c r="B53" s="7" t="s">
        <v>75</v>
      </c>
      <c r="C53" s="7" t="s">
        <v>74</v>
      </c>
      <c r="D53" s="8">
        <v>99800</v>
      </c>
      <c r="E53" s="8">
        <v>100700</v>
      </c>
      <c r="F53" s="8">
        <v>104300</v>
      </c>
    </row>
    <row r="54" spans="2:6" ht="33" customHeight="1" x14ac:dyDescent="0.35">
      <c r="B54" s="5" t="s">
        <v>79</v>
      </c>
      <c r="C54" s="5" t="s">
        <v>82</v>
      </c>
      <c r="D54" s="6">
        <f>SUM(D55)</f>
        <v>150</v>
      </c>
      <c r="E54" s="6">
        <f t="shared" ref="E54:F54" si="20">SUM(E55)</f>
        <v>150</v>
      </c>
      <c r="F54" s="6">
        <f t="shared" si="20"/>
        <v>150</v>
      </c>
    </row>
    <row r="55" spans="2:6" ht="159.75" customHeight="1" x14ac:dyDescent="0.35">
      <c r="B55" s="7" t="s">
        <v>80</v>
      </c>
      <c r="C55" s="7" t="s">
        <v>81</v>
      </c>
      <c r="D55" s="8">
        <v>150</v>
      </c>
      <c r="E55" s="8">
        <v>150</v>
      </c>
      <c r="F55" s="8">
        <v>150</v>
      </c>
    </row>
    <row r="56" spans="2:6" s="28" customFormat="1" ht="39" customHeight="1" x14ac:dyDescent="0.35">
      <c r="B56" s="32" t="s">
        <v>83</v>
      </c>
      <c r="C56" s="33" t="s">
        <v>96</v>
      </c>
      <c r="D56" s="34">
        <f>SUM(D57)</f>
        <v>3969507</v>
      </c>
      <c r="E56" s="34">
        <f t="shared" ref="E56:F56" si="21">SUM(E57)</f>
        <v>2436857</v>
      </c>
      <c r="F56" s="34">
        <f t="shared" si="21"/>
        <v>2429977</v>
      </c>
    </row>
    <row r="57" spans="2:6" s="1" customFormat="1" ht="51.75" customHeight="1" x14ac:dyDescent="0.35">
      <c r="B57" s="5" t="s">
        <v>47</v>
      </c>
      <c r="C57" s="5" t="s">
        <v>97</v>
      </c>
      <c r="D57" s="6">
        <f>SUM(D58:D60)</f>
        <v>3969507</v>
      </c>
      <c r="E57" s="6">
        <f t="shared" ref="E57:F57" si="22">SUM(E58:E60)</f>
        <v>2436857</v>
      </c>
      <c r="F57" s="6">
        <f t="shared" si="22"/>
        <v>2429977</v>
      </c>
    </row>
    <row r="58" spans="2:6" s="1" customFormat="1" ht="118.5" customHeight="1" x14ac:dyDescent="0.35">
      <c r="B58" s="16" t="s">
        <v>99</v>
      </c>
      <c r="C58" s="7" t="s">
        <v>98</v>
      </c>
      <c r="D58" s="8">
        <v>636701</v>
      </c>
      <c r="E58" s="8">
        <v>636701</v>
      </c>
      <c r="F58" s="8">
        <v>636701</v>
      </c>
    </row>
    <row r="59" spans="2:6" s="1" customFormat="1" ht="106.5" customHeight="1" x14ac:dyDescent="0.35">
      <c r="B59" s="16" t="s">
        <v>86</v>
      </c>
      <c r="C59" s="18" t="s">
        <v>84</v>
      </c>
      <c r="D59" s="8">
        <v>1666403</v>
      </c>
      <c r="E59" s="8">
        <v>900078</v>
      </c>
      <c r="F59" s="8">
        <v>896638</v>
      </c>
    </row>
    <row r="60" spans="2:6" s="1" customFormat="1" ht="108.75" customHeight="1" x14ac:dyDescent="0.35">
      <c r="B60" s="16" t="s">
        <v>87</v>
      </c>
      <c r="C60" s="17" t="s">
        <v>85</v>
      </c>
      <c r="D60" s="8">
        <v>1666403</v>
      </c>
      <c r="E60" s="8">
        <v>900078</v>
      </c>
      <c r="F60" s="8">
        <v>896638</v>
      </c>
    </row>
    <row r="61" spans="2:6" x14ac:dyDescent="0.35">
      <c r="B61" s="9" t="s">
        <v>88</v>
      </c>
      <c r="C61" s="19"/>
      <c r="D61" s="20">
        <f>SUM(D15+D49)</f>
        <v>9976856</v>
      </c>
      <c r="E61" s="20">
        <f>SUM(E15+E49)</f>
        <v>8602606</v>
      </c>
      <c r="F61" s="20">
        <f>SUM(F15+F49)</f>
        <v>8795936</v>
      </c>
    </row>
  </sheetData>
  <mergeCells count="5">
    <mergeCell ref="E9:F9"/>
    <mergeCell ref="B12:D12"/>
    <mergeCell ref="B13:B14"/>
    <mergeCell ref="C13:C14"/>
    <mergeCell ref="B11:F11"/>
  </mergeCells>
  <pageMargins left="0.70866141732283472" right="0.70866141732283472" top="0.74803149606299213" bottom="0.74803149606299213" header="0.31496062992125984" footer="0.31496062992125984"/>
  <pageSetup paperSize="9" scale="55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Zam</cp:lastModifiedBy>
  <cp:lastPrinted>2020-12-18T09:37:08Z</cp:lastPrinted>
  <dcterms:created xsi:type="dcterms:W3CDTF">2020-11-17T12:40:40Z</dcterms:created>
  <dcterms:modified xsi:type="dcterms:W3CDTF">2020-12-25T12:45:49Z</dcterms:modified>
</cp:coreProperties>
</file>